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tz\Documents\Archiv\Lehre\Fort- und Weiterbildung\2021-02 Winterakademie\2-02 Tabellenkalkulationen\"/>
    </mc:Choice>
  </mc:AlternateContent>
  <xr:revisionPtr revIDLastSave="0" documentId="8_{61EFE821-6950-456F-9485-970E247F16C0}" xr6:coauthVersionLast="36" xr6:coauthVersionMax="36" xr10:uidLastSave="{00000000-0000-0000-0000-000000000000}"/>
  <bookViews>
    <workbookView xWindow="240" yWindow="60" windowWidth="15600" windowHeight="11760" xr2:uid="{00000000-000D-0000-FFFF-FFFF00000000}"/>
  </bookViews>
  <sheets>
    <sheet name="Sportfest1" sheetId="1" r:id="rId1"/>
    <sheet name="Sportfest1_Vorlage" sheetId="4" r:id="rId2"/>
  </sheets>
  <calcPr calcId="191029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2" i="1"/>
  <c r="J3" i="1" l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K2" i="1"/>
  <c r="J2" i="1"/>
  <c r="G13" i="1"/>
  <c r="E12" i="1"/>
  <c r="G12" i="1"/>
  <c r="E13" i="1"/>
  <c r="C13" i="1"/>
  <c r="C12" i="1"/>
  <c r="D2" i="1"/>
  <c r="H3" i="1"/>
  <c r="H4" i="1"/>
  <c r="H5" i="1"/>
  <c r="H6" i="1"/>
  <c r="H7" i="1"/>
  <c r="H8" i="1"/>
  <c r="H9" i="1"/>
  <c r="H10" i="1"/>
  <c r="H2" i="1"/>
  <c r="N3" i="1"/>
  <c r="N4" i="1"/>
  <c r="N2" i="1"/>
  <c r="D3" i="1"/>
  <c r="D4" i="1"/>
  <c r="D5" i="1"/>
  <c r="D6" i="1"/>
  <c r="D7" i="1"/>
  <c r="D8" i="1"/>
  <c r="D9" i="1"/>
  <c r="D10" i="1"/>
  <c r="O3" i="1" l="1"/>
  <c r="O4" i="1"/>
  <c r="O2" i="1"/>
  <c r="M2" i="1"/>
  <c r="M3" i="1"/>
  <c r="M4" i="1"/>
</calcChain>
</file>

<file path=xl/sharedStrings.xml><?xml version="1.0" encoding="utf-8"?>
<sst xmlns="http://schemas.openxmlformats.org/spreadsheetml/2006/main" count="60" uniqueCount="29">
  <si>
    <t>Name</t>
  </si>
  <si>
    <t>Vorname</t>
  </si>
  <si>
    <t>Sprung</t>
  </si>
  <si>
    <t>Urkunde für:</t>
  </si>
  <si>
    <t>Hossner</t>
  </si>
  <si>
    <t>Could</t>
  </si>
  <si>
    <t>Nohrmal</t>
  </si>
  <si>
    <t>Heezer</t>
  </si>
  <si>
    <t>Huber</t>
  </si>
  <si>
    <t>Michel</t>
  </si>
  <si>
    <t>Haferkorn</t>
  </si>
  <si>
    <t>Pokrant</t>
  </si>
  <si>
    <t>Galus</t>
  </si>
  <si>
    <t>Klaus</t>
  </si>
  <si>
    <t>Anne</t>
  </si>
  <si>
    <t>Claudia</t>
  </si>
  <si>
    <t>Franziska</t>
  </si>
  <si>
    <t>Doreen</t>
  </si>
  <si>
    <t>Liane</t>
  </si>
  <si>
    <t>Anja</t>
  </si>
  <si>
    <t>Sandra</t>
  </si>
  <si>
    <t>Tina</t>
  </si>
  <si>
    <t>Rang_Sprint</t>
  </si>
  <si>
    <t>Sprint</t>
  </si>
  <si>
    <t>Ball</t>
  </si>
  <si>
    <t>Rang_Ball</t>
  </si>
  <si>
    <t>Durchschnitt</t>
  </si>
  <si>
    <t>Bestwert</t>
  </si>
  <si>
    <t>Rang_Sprung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</si>
</sst>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3" xfId="0" applyFill="1" applyBorder="1"/>
    <xf numFmtId="0" fontId="0" fillId="2" borderId="5" xfId="0" applyFill="1" applyBorder="1"/>
    <xf numFmtId="0" fontId="2" fillId="0" borderId="4" xfId="0" applyFont="1" applyBorder="1"/>
    <xf numFmtId="0" fontId="0" fillId="0" borderId="0" xfId="0" applyNumberFormat="1"/>
    <xf numFmtId="0" fontId="0" fillId="0" borderId="7" xfId="0" applyBorder="1"/>
    <xf numFmtId="0" fontId="0" fillId="0" borderId="8" xfId="0" applyBorder="1"/>
    <xf numFmtId="0" fontId="0" fillId="2" borderId="7" xfId="0" applyFill="1" applyBorder="1"/>
    <xf numFmtId="0" fontId="2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2" borderId="9" xfId="0" applyFont="1" applyFill="1" applyBorder="1"/>
  </cellXfs>
  <cellStyles count="1">
    <cellStyle name="Standard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zoomScale="250" zoomScaleNormal="250" workbookViewId="0">
      <selection activeCell="H12" sqref="H12"/>
    </sheetView>
  </sheetViews>
  <sheetFormatPr baseColWidth="10" defaultRowHeight="15" x14ac:dyDescent="0.25"/>
  <cols>
    <col min="3" max="8" width="12.5703125" customWidth="1"/>
    <col min="9" max="9" width="46.42578125" customWidth="1"/>
  </cols>
  <sheetData>
    <row r="1" spans="1:15" ht="15.75" thickBot="1" x14ac:dyDescent="0.3">
      <c r="A1" s="19" t="s">
        <v>0</v>
      </c>
      <c r="B1" s="20" t="s">
        <v>1</v>
      </c>
      <c r="C1" s="21" t="s">
        <v>24</v>
      </c>
      <c r="D1" s="20" t="s">
        <v>25</v>
      </c>
      <c r="E1" s="21" t="s">
        <v>2</v>
      </c>
      <c r="F1" s="20" t="s">
        <v>28</v>
      </c>
      <c r="G1" s="21" t="s">
        <v>23</v>
      </c>
      <c r="H1" s="20" t="s">
        <v>22</v>
      </c>
      <c r="L1" t="s">
        <v>3</v>
      </c>
      <c r="M1" t="s">
        <v>24</v>
      </c>
      <c r="N1" t="s">
        <v>2</v>
      </c>
      <c r="O1" t="s">
        <v>23</v>
      </c>
    </row>
    <row r="2" spans="1:15" x14ac:dyDescent="0.25">
      <c r="A2" s="15" t="s">
        <v>4</v>
      </c>
      <c r="B2" s="16" t="s">
        <v>13</v>
      </c>
      <c r="C2" s="17">
        <v>11</v>
      </c>
      <c r="D2" s="18">
        <f>RANK(C2,$C$2:$C$10,0)</f>
        <v>9</v>
      </c>
      <c r="E2" s="17">
        <v>3.42</v>
      </c>
      <c r="F2" s="16">
        <f>RANK(E2,$E$2:$E$10,0)</f>
        <v>5</v>
      </c>
      <c r="G2" s="17">
        <v>8.7200000000000006</v>
      </c>
      <c r="H2" s="16">
        <f>RANK(G2,$G$2:$G$10,1)</f>
        <v>6</v>
      </c>
      <c r="J2" t="str">
        <f>A2</f>
        <v>Hossner</v>
      </c>
      <c r="K2" t="str">
        <f>B2</f>
        <v>Klaus</v>
      </c>
      <c r="L2" s="1">
        <v>1</v>
      </c>
      <c r="M2" s="1" t="str">
        <f>VLOOKUP(L2,$D$2:$J$10,7,0)</f>
        <v>Heezer</v>
      </c>
      <c r="N2" s="1" t="str">
        <f>VLOOKUP(L2,F2:J10,5,0)</f>
        <v>Could</v>
      </c>
      <c r="O2" s="1" t="str">
        <f>VLOOKUP(L2,$H$2:$J$10,3,0)</f>
        <v>Pokrant</v>
      </c>
    </row>
    <row r="3" spans="1:15" x14ac:dyDescent="0.25">
      <c r="A3" s="6" t="s">
        <v>5</v>
      </c>
      <c r="B3" s="7" t="s">
        <v>14</v>
      </c>
      <c r="C3" s="11">
        <v>27</v>
      </c>
      <c r="D3" s="7">
        <f t="shared" ref="D3:D10" si="0">RANK(C3,$C$2:$C$10,0)</f>
        <v>4</v>
      </c>
      <c r="E3" s="11">
        <v>3.78</v>
      </c>
      <c r="F3" s="16">
        <f t="shared" ref="F3:F10" si="1">RANK(E3,$E$2:$E$10,0)</f>
        <v>1</v>
      </c>
      <c r="G3" s="11">
        <v>8.0500000000000007</v>
      </c>
      <c r="H3" s="7">
        <f t="shared" ref="H3:H10" si="2">RANK(G3,$G$2:$G$10,1)</f>
        <v>3</v>
      </c>
      <c r="J3" t="str">
        <f t="shared" ref="J3:J10" si="3">A3</f>
        <v>Could</v>
      </c>
      <c r="K3" t="str">
        <f t="shared" ref="K3:K10" si="4">B3</f>
        <v>Anne</v>
      </c>
      <c r="L3" s="1">
        <v>2</v>
      </c>
      <c r="M3" s="1" t="str">
        <f t="shared" ref="M3:M4" si="5">VLOOKUP(L3,$D$2:$J$10,7,0)</f>
        <v>Galus</v>
      </c>
      <c r="N3" s="1" t="str">
        <f t="shared" ref="N3:N4" si="6">VLOOKUP(L3,F3:J11,5,0)</f>
        <v>Heezer</v>
      </c>
      <c r="O3" s="1" t="str">
        <f t="shared" ref="O3:O4" si="7">VLOOKUP(L3,$H$2:$J$10,3,0)</f>
        <v>Huber</v>
      </c>
    </row>
    <row r="4" spans="1:15" x14ac:dyDescent="0.25">
      <c r="A4" s="6" t="s">
        <v>6</v>
      </c>
      <c r="B4" s="7" t="s">
        <v>15</v>
      </c>
      <c r="C4" s="11">
        <v>24</v>
      </c>
      <c r="D4" s="7">
        <f t="shared" si="0"/>
        <v>6</v>
      </c>
      <c r="E4" s="11">
        <v>3.27</v>
      </c>
      <c r="F4" s="16">
        <f t="shared" si="1"/>
        <v>6</v>
      </c>
      <c r="G4" s="11">
        <v>8.42</v>
      </c>
      <c r="H4" s="7">
        <f t="shared" si="2"/>
        <v>5</v>
      </c>
      <c r="J4" t="str">
        <f t="shared" si="3"/>
        <v>Nohrmal</v>
      </c>
      <c r="K4" t="str">
        <f t="shared" si="4"/>
        <v>Claudia</v>
      </c>
      <c r="L4" s="1">
        <v>3</v>
      </c>
      <c r="M4" s="1" t="str">
        <f t="shared" si="5"/>
        <v>Haferkorn</v>
      </c>
      <c r="N4" s="1" t="str">
        <f t="shared" si="6"/>
        <v>Galus</v>
      </c>
      <c r="O4" s="1" t="str">
        <f t="shared" si="7"/>
        <v>Could</v>
      </c>
    </row>
    <row r="5" spans="1:15" x14ac:dyDescent="0.25">
      <c r="A5" s="6" t="s">
        <v>7</v>
      </c>
      <c r="B5" s="7" t="s">
        <v>16</v>
      </c>
      <c r="C5" s="11">
        <v>34</v>
      </c>
      <c r="D5" s="7">
        <f t="shared" si="0"/>
        <v>1</v>
      </c>
      <c r="E5" s="11">
        <v>3.76</v>
      </c>
      <c r="F5" s="16">
        <f t="shared" si="1"/>
        <v>2</v>
      </c>
      <c r="G5" s="11">
        <v>10.23</v>
      </c>
      <c r="H5" s="7">
        <f t="shared" si="2"/>
        <v>8</v>
      </c>
      <c r="J5" t="str">
        <f t="shared" si="3"/>
        <v>Heezer</v>
      </c>
      <c r="K5" t="str">
        <f t="shared" si="4"/>
        <v>Franziska</v>
      </c>
    </row>
    <row r="6" spans="1:15" x14ac:dyDescent="0.25">
      <c r="A6" s="6" t="s">
        <v>8</v>
      </c>
      <c r="B6" s="7" t="s">
        <v>17</v>
      </c>
      <c r="C6" s="11">
        <v>21</v>
      </c>
      <c r="D6" s="7">
        <f t="shared" si="0"/>
        <v>7</v>
      </c>
      <c r="E6" s="11">
        <v>3.09</v>
      </c>
      <c r="F6" s="16">
        <f t="shared" si="1"/>
        <v>8</v>
      </c>
      <c r="G6" s="11">
        <v>7.52</v>
      </c>
      <c r="H6" s="7">
        <f t="shared" si="2"/>
        <v>2</v>
      </c>
      <c r="J6" t="str">
        <f t="shared" si="3"/>
        <v>Huber</v>
      </c>
      <c r="K6" t="str">
        <f t="shared" si="4"/>
        <v>Doreen</v>
      </c>
    </row>
    <row r="7" spans="1:15" x14ac:dyDescent="0.25">
      <c r="A7" s="6" t="s">
        <v>9</v>
      </c>
      <c r="B7" s="7" t="s">
        <v>18</v>
      </c>
      <c r="C7" s="11">
        <v>25.5</v>
      </c>
      <c r="D7" s="7">
        <f t="shared" si="0"/>
        <v>5</v>
      </c>
      <c r="E7" s="11">
        <v>3.45</v>
      </c>
      <c r="F7" s="16">
        <f t="shared" si="1"/>
        <v>4</v>
      </c>
      <c r="G7" s="11">
        <v>10.31</v>
      </c>
      <c r="H7" s="7">
        <f t="shared" si="2"/>
        <v>9</v>
      </c>
      <c r="J7" t="str">
        <f t="shared" si="3"/>
        <v>Michel</v>
      </c>
      <c r="K7" t="str">
        <f t="shared" si="4"/>
        <v>Liane</v>
      </c>
    </row>
    <row r="8" spans="1:15" x14ac:dyDescent="0.25">
      <c r="A8" s="6" t="s">
        <v>10</v>
      </c>
      <c r="B8" s="7" t="s">
        <v>19</v>
      </c>
      <c r="C8" s="11">
        <v>28</v>
      </c>
      <c r="D8" s="7">
        <f t="shared" si="0"/>
        <v>3</v>
      </c>
      <c r="E8" s="11">
        <v>2.9</v>
      </c>
      <c r="F8" s="16">
        <f t="shared" si="1"/>
        <v>9</v>
      </c>
      <c r="G8" s="11">
        <v>9.52</v>
      </c>
      <c r="H8" s="7">
        <f t="shared" si="2"/>
        <v>7</v>
      </c>
      <c r="J8" t="str">
        <f t="shared" si="3"/>
        <v>Haferkorn</v>
      </c>
      <c r="K8" t="str">
        <f t="shared" si="4"/>
        <v>Anja</v>
      </c>
    </row>
    <row r="9" spans="1:15" x14ac:dyDescent="0.25">
      <c r="A9" s="6" t="s">
        <v>11</v>
      </c>
      <c r="B9" s="7" t="s">
        <v>20</v>
      </c>
      <c r="C9" s="11">
        <v>20</v>
      </c>
      <c r="D9" s="7">
        <f t="shared" si="0"/>
        <v>8</v>
      </c>
      <c r="E9" s="11">
        <v>3.2</v>
      </c>
      <c r="F9" s="16">
        <f t="shared" si="1"/>
        <v>7</v>
      </c>
      <c r="G9" s="11">
        <v>7.44</v>
      </c>
      <c r="H9" s="7">
        <f t="shared" si="2"/>
        <v>1</v>
      </c>
      <c r="J9" t="str">
        <f t="shared" si="3"/>
        <v>Pokrant</v>
      </c>
      <c r="K9" t="str">
        <f t="shared" si="4"/>
        <v>Sandra</v>
      </c>
    </row>
    <row r="10" spans="1:15" ht="15.75" thickBot="1" x14ac:dyDescent="0.3">
      <c r="A10" s="8" t="s">
        <v>12</v>
      </c>
      <c r="B10" s="9" t="s">
        <v>21</v>
      </c>
      <c r="C10" s="12">
        <v>31.5</v>
      </c>
      <c r="D10" s="9">
        <f t="shared" si="0"/>
        <v>2</v>
      </c>
      <c r="E10" s="12">
        <v>3.6</v>
      </c>
      <c r="F10" s="9">
        <f t="shared" si="1"/>
        <v>3</v>
      </c>
      <c r="G10" s="12">
        <v>8.25</v>
      </c>
      <c r="H10" s="9">
        <f t="shared" si="2"/>
        <v>4</v>
      </c>
      <c r="J10" t="str">
        <f t="shared" si="3"/>
        <v>Galus</v>
      </c>
      <c r="K10" t="str">
        <f t="shared" si="4"/>
        <v>Tina</v>
      </c>
    </row>
    <row r="11" spans="1:15" x14ac:dyDescent="0.25">
      <c r="C11" s="3"/>
      <c r="E11" s="2"/>
      <c r="G11" s="2"/>
    </row>
    <row r="12" spans="1:15" x14ac:dyDescent="0.25">
      <c r="A12" t="s">
        <v>26</v>
      </c>
      <c r="C12" s="3">
        <f>AVERAGE(C2:C10)</f>
        <v>24.666666666666668</v>
      </c>
      <c r="D12" s="3"/>
      <c r="E12" s="3">
        <f t="shared" ref="E12:G12" si="8">AVERAGE(E2:E10)</f>
        <v>3.3855555555555554</v>
      </c>
      <c r="F12" s="3"/>
      <c r="G12" s="3">
        <f t="shared" si="8"/>
        <v>8.7177777777777763</v>
      </c>
      <c r="H12" s="3"/>
    </row>
    <row r="13" spans="1:15" x14ac:dyDescent="0.25">
      <c r="A13" t="s">
        <v>27</v>
      </c>
      <c r="C13" s="3">
        <f>MAX(C2:C10)</f>
        <v>34</v>
      </c>
      <c r="D13" s="3"/>
      <c r="E13" s="3">
        <f t="shared" ref="E13" si="9">MAX(E2:E10)</f>
        <v>3.78</v>
      </c>
      <c r="F13" s="3"/>
      <c r="G13" s="3">
        <f>MIN(G2:G10)</f>
        <v>7.44</v>
      </c>
      <c r="H13" s="3"/>
    </row>
    <row r="14" spans="1:15" x14ac:dyDescent="0.25">
      <c r="G14" s="2"/>
    </row>
    <row r="15" spans="1:15" x14ac:dyDescent="0.25">
      <c r="G15" s="2"/>
    </row>
    <row r="16" spans="1:15" x14ac:dyDescent="0.25">
      <c r="G16" s="2"/>
    </row>
  </sheetData>
  <conditionalFormatting sqref="D2:D10">
    <cfRule type="cellIs" dxfId="11" priority="10" operator="equal">
      <formula>3</formula>
    </cfRule>
    <cfRule type="cellIs" dxfId="10" priority="11" operator="equal">
      <formula>2</formula>
    </cfRule>
    <cfRule type="cellIs" dxfId="9" priority="12" operator="equal">
      <formula>1</formula>
    </cfRule>
  </conditionalFormatting>
  <conditionalFormatting sqref="F2:F9">
    <cfRule type="cellIs" dxfId="8" priority="7" operator="equal">
      <formula>3</formula>
    </cfRule>
    <cfRule type="cellIs" dxfId="7" priority="8" operator="equal">
      <formula>2</formula>
    </cfRule>
    <cfRule type="cellIs" dxfId="6" priority="9" operator="equal">
      <formula>1</formula>
    </cfRule>
  </conditionalFormatting>
  <conditionalFormatting sqref="H2:H10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F10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zoomScale="166" zoomScaleNormal="166" workbookViewId="0">
      <selection activeCell="A12" sqref="A12"/>
    </sheetView>
  </sheetViews>
  <sheetFormatPr baseColWidth="10" defaultRowHeight="15" x14ac:dyDescent="0.25"/>
  <sheetData>
    <row r="1" spans="1:8" x14ac:dyDescent="0.25">
      <c r="A1" s="4" t="s">
        <v>0</v>
      </c>
      <c r="B1" s="5" t="s">
        <v>1</v>
      </c>
      <c r="C1" s="10" t="s">
        <v>24</v>
      </c>
      <c r="D1" s="5" t="s">
        <v>25</v>
      </c>
      <c r="E1" s="10" t="s">
        <v>2</v>
      </c>
      <c r="F1" s="5" t="s">
        <v>22</v>
      </c>
      <c r="G1" s="10" t="s">
        <v>23</v>
      </c>
      <c r="H1" s="5" t="s">
        <v>22</v>
      </c>
    </row>
    <row r="2" spans="1:8" x14ac:dyDescent="0.25">
      <c r="A2" s="6" t="s">
        <v>4</v>
      </c>
      <c r="B2" s="7" t="s">
        <v>13</v>
      </c>
      <c r="C2" s="11">
        <v>11</v>
      </c>
      <c r="D2" s="13"/>
      <c r="E2" s="11">
        <v>3.42</v>
      </c>
      <c r="F2" s="7"/>
      <c r="G2" s="11">
        <v>8.7200000000000006</v>
      </c>
      <c r="H2" s="7"/>
    </row>
    <row r="3" spans="1:8" x14ac:dyDescent="0.25">
      <c r="A3" s="6" t="s">
        <v>5</v>
      </c>
      <c r="B3" s="7" t="s">
        <v>14</v>
      </c>
      <c r="C3" s="11">
        <v>27</v>
      </c>
      <c r="D3" s="7"/>
      <c r="E3" s="11">
        <v>3.78</v>
      </c>
      <c r="F3" s="7"/>
      <c r="G3" s="11">
        <v>8.0500000000000007</v>
      </c>
      <c r="H3" s="7"/>
    </row>
    <row r="4" spans="1:8" x14ac:dyDescent="0.25">
      <c r="A4" s="6" t="s">
        <v>6</v>
      </c>
      <c r="B4" s="7" t="s">
        <v>15</v>
      </c>
      <c r="C4" s="11">
        <v>24</v>
      </c>
      <c r="D4" s="7"/>
      <c r="E4" s="11">
        <v>3.27</v>
      </c>
      <c r="F4" s="7"/>
      <c r="G4" s="11">
        <v>8.42</v>
      </c>
      <c r="H4" s="7"/>
    </row>
    <row r="5" spans="1:8" x14ac:dyDescent="0.25">
      <c r="A5" s="6" t="s">
        <v>7</v>
      </c>
      <c r="B5" s="7" t="s">
        <v>16</v>
      </c>
      <c r="C5" s="11">
        <v>34</v>
      </c>
      <c r="D5" s="7"/>
      <c r="E5" s="11">
        <v>3.76</v>
      </c>
      <c r="F5" s="7"/>
      <c r="G5" s="11">
        <v>10.23</v>
      </c>
      <c r="H5" s="7"/>
    </row>
    <row r="6" spans="1:8" x14ac:dyDescent="0.25">
      <c r="A6" s="6" t="s">
        <v>8</v>
      </c>
      <c r="B6" s="7" t="s">
        <v>17</v>
      </c>
      <c r="C6" s="11">
        <v>21</v>
      </c>
      <c r="D6" s="7"/>
      <c r="E6" s="11">
        <v>3.09</v>
      </c>
      <c r="F6" s="7"/>
      <c r="G6" s="11">
        <v>7.52</v>
      </c>
      <c r="H6" s="7"/>
    </row>
    <row r="7" spans="1:8" x14ac:dyDescent="0.25">
      <c r="A7" s="6" t="s">
        <v>9</v>
      </c>
      <c r="B7" s="7" t="s">
        <v>18</v>
      </c>
      <c r="C7" s="11">
        <v>25.5</v>
      </c>
      <c r="D7" s="7"/>
      <c r="E7" s="11">
        <v>3.45</v>
      </c>
      <c r="F7" s="7"/>
      <c r="G7" s="11">
        <v>10.31</v>
      </c>
      <c r="H7" s="7"/>
    </row>
    <row r="8" spans="1:8" x14ac:dyDescent="0.25">
      <c r="A8" s="6" t="s">
        <v>10</v>
      </c>
      <c r="B8" s="7" t="s">
        <v>19</v>
      </c>
      <c r="C8" s="11">
        <v>28</v>
      </c>
      <c r="D8" s="7"/>
      <c r="E8" s="11">
        <v>2.9</v>
      </c>
      <c r="F8" s="7"/>
      <c r="G8" s="11">
        <v>9.52</v>
      </c>
      <c r="H8" s="7"/>
    </row>
    <row r="9" spans="1:8" x14ac:dyDescent="0.25">
      <c r="A9" s="6" t="s">
        <v>11</v>
      </c>
      <c r="B9" s="7" t="s">
        <v>20</v>
      </c>
      <c r="C9" s="11">
        <v>20</v>
      </c>
      <c r="D9" s="7"/>
      <c r="E9" s="11">
        <v>3.2</v>
      </c>
      <c r="F9" s="7"/>
      <c r="G9" s="11">
        <v>7.44</v>
      </c>
      <c r="H9" s="7"/>
    </row>
    <row r="10" spans="1:8" ht="15.75" thickBot="1" x14ac:dyDescent="0.3">
      <c r="A10" s="8" t="s">
        <v>12</v>
      </c>
      <c r="B10" s="9" t="s">
        <v>21</v>
      </c>
      <c r="C10" s="12">
        <v>31.5</v>
      </c>
      <c r="D10" s="9"/>
      <c r="E10" s="12">
        <v>3.6</v>
      </c>
      <c r="F10" s="9"/>
      <c r="G10" s="12">
        <v>8.25</v>
      </c>
      <c r="H10" s="9"/>
    </row>
    <row r="11" spans="1:8" x14ac:dyDescent="0.25">
      <c r="C11" s="3"/>
      <c r="E11" s="2"/>
      <c r="G11" s="2"/>
    </row>
    <row r="12" spans="1:8" x14ac:dyDescent="0.25">
      <c r="A12" t="s">
        <v>26</v>
      </c>
      <c r="B12" s="14"/>
      <c r="C12" s="14"/>
      <c r="D12" s="14"/>
      <c r="E12" s="14"/>
      <c r="F12" s="14"/>
      <c r="G12" s="14"/>
      <c r="H12" s="14"/>
    </row>
    <row r="13" spans="1:8" x14ac:dyDescent="0.25">
      <c r="A13" t="s">
        <v>27</v>
      </c>
      <c r="B13" s="14"/>
      <c r="C13" s="14"/>
      <c r="D13" s="14"/>
      <c r="E13" s="14"/>
      <c r="F13" s="14"/>
      <c r="G13" s="14"/>
      <c r="H13" s="14"/>
    </row>
    <row r="14" spans="1:8" x14ac:dyDescent="0.25">
      <c r="G14" s="2"/>
    </row>
    <row r="15" spans="1:8" x14ac:dyDescent="0.25">
      <c r="G15" s="2"/>
    </row>
    <row r="16" spans="1:8" x14ac:dyDescent="0.25">
      <c r="G16" s="2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Sportfest1</vt:lpstr>
      <vt:lpstr>Sportfest1_Vorlage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Büttner</dc:creator>
  <cp:lastModifiedBy>lutz</cp:lastModifiedBy>
  <dcterms:created xsi:type="dcterms:W3CDTF">2014-01-27T21:13:13Z</dcterms:created>
  <dcterms:modified xsi:type="dcterms:W3CDTF">2021-02-04T15:17:47Z</dcterms:modified>
</cp:coreProperties>
</file>